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<sst xmlns="http://schemas.openxmlformats.org/spreadsheetml/2006/main" count="430" uniqueCount="198">
  <si>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</si>
  <si>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</si>
  <si>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</si>
  <si>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</si>
  <si>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</si>
  <si>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</si>
  <si>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</si>
  <si>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</si>
  <si>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</si>
  <si>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</si>
  <si>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</si>
  <si>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</si>
  <si>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</si>
  <si>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</si>
  <si>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</si>
  <si>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</si>
  <si>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</si>
  <si>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</si>
  <si>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</si>
  <si>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</si>
  <si>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</si>
  <si>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</si>
  <si>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</si>
  <si>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</si>
  <si>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</si>
  <si>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</si>
  <si>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</si>
  <si>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</si>
  <si>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</si>
  <si>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</si>
  <si>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</si>
  <si>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</si>
  <si>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</si>
  <si>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</si>
  <si>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</si>
  <si>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</si>
  <si>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</si>
  <si>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</si>
  <si>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</si>
  <si>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</si>
  <si>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</si>
  <si>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</si>
  <si>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</si>
  <si>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</si>
  <si>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</si>
  <si>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</si>
  <si>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</si>
  <si>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</si>
  <si>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</si>
  <si>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</si>
  <si>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</si>
  <si>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</si>
  <si>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</si>
  <si>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</si>
  <si>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</si>
  <si>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</si>
  <si>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</si>
  <si>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</si>
  <si>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</si>
  <si>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</si>
  <si>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</si>
  <si>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</si>
  <si>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</si>
  <si>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</si>
  <si>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</si>
  <si>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</si>
  <si>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</si>
  <si>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</si>
  <si>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</si>
  <si>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</si>
  <si>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</si>
  <si>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</si>
  <si>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</si>
  <si>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</si>
  <si>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</si>
  <si>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</si>
  <si>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</si>
  <si>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</si>
  <si>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</si>
  <si>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</si>
  <si>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</si>
  <si>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</si>
  <si>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</si>
  <si>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</si>
  <si>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</si>
  <si>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</si>
  <si>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</si>
  <si>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</si>
  <si>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</si>
  <si>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</si>
  <si>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</si>
  <si>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</si>
  <si>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</si>
  <si>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</si>
  <si>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</si>
  <si>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</si>
  <si>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</si>
  <si>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</si>
  <si>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</si>
  <si>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</si>
  <si>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</si>
  <si>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</si>
  <si>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</si>
  <si>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</si>
  <si>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</si>
  <si>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</si>
  <si>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</si>
  <si>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</si>
  <si>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</si>
  <si>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</si>
  <si>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</si>
  <si>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</si>
  <si>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</si>
  <si>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</si>
  <si>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Ammontare Complessivo dei Debiti e del Numero delle Imprese Creditrici - Elenco Fatture da Pagare Anno 2020</t>
  </si>
  <si>
    <t>20/06/2020</t>
  </si>
  <si>
    <t>9/PA</t>
  </si>
  <si>
    <t>15/06/2020</t>
  </si>
  <si>
    <t>PROCEDURA NEGOZIATA MEDIANTE RICHIESTA DI OFFERTA SU MEPA PER LAVORI PMO PIANO DI MANUTENZIONE ORDINARIA - INTERVENTI DI MANUTENZIONE E RIPRISTINO OPERE DI DRENAGGIO MINORE IN LOCALITÀ BOCCIARDO-AGGIUDICAZIONE DEFINITIVA ALLA DITTA AGLI' ENZO</t>
  </si>
  <si>
    <t>SI</t>
  </si>
  <si>
    <t>Z352B294E1</t>
  </si>
  <si>
    <t>18/06/2020</t>
  </si>
  <si>
    <t>AGLI' ENZO</t>
  </si>
  <si>
    <t>08445110011</t>
  </si>
  <si>
    <t>GLANZE76R18E758H</t>
  </si>
  <si>
    <t>*</t>
  </si>
  <si>
    <t>06/10/2020</t>
  </si>
  <si>
    <t>16/07/2020</t>
  </si>
  <si>
    <t>24/08/2020</t>
  </si>
  <si>
    <t>13/PA</t>
  </si>
  <si>
    <t>07/08/2020</t>
  </si>
  <si>
    <t>complementari bocciardo</t>
  </si>
  <si>
    <t>06/09/2020</t>
  </si>
  <si>
    <t>10/001</t>
  </si>
  <si>
    <t>27/07/2020</t>
  </si>
  <si>
    <t>INDIZIONE DI UN RDO SU MEPA - DETERMINA A CONTRARRE PER LAVORI CONSOLIDAMENTO RIVO RUATA RIVO DI MEZZO</t>
  </si>
  <si>
    <t>8114664093</t>
  </si>
  <si>
    <t>29/07/2020</t>
  </si>
  <si>
    <t>ALPI ROCCE SRL</t>
  </si>
  <si>
    <t/>
  </si>
  <si>
    <t>01/12/2020</t>
  </si>
  <si>
    <t>26/08/2020</t>
  </si>
  <si>
    <t>20/10/2020</t>
  </si>
  <si>
    <t>01/10/2020</t>
  </si>
  <si>
    <t>17/09/2020</t>
  </si>
  <si>
    <t>163/V</t>
  </si>
  <si>
    <t>31/08/2020</t>
  </si>
  <si>
    <t>FATTURA DIFFERITA Scissione pagamenti ai sensi art. 17 Ter D.P.R. 633/72</t>
  </si>
  <si>
    <t>Z092CC8099</t>
  </si>
  <si>
    <t>15/09/2020</t>
  </si>
  <si>
    <t>GAYDOU RENZO SAS</t>
  </si>
  <si>
    <t>10902000016</t>
  </si>
  <si>
    <t>09/12/2020</t>
  </si>
  <si>
    <t>14/10/2020</t>
  </si>
  <si>
    <t>164/V</t>
  </si>
  <si>
    <t>Z9E2CC808F</t>
  </si>
  <si>
    <t>14/09/2020</t>
  </si>
  <si>
    <t>636</t>
  </si>
  <si>
    <t>11/09/2020</t>
  </si>
  <si>
    <t>AFFIDAMENTO DIRETTO INCARICO PER MANTENIMENTO SERVIZI INTERNET LEGATI AL NUOVO SITO ISTITUZIONALE ALLA DITTA LEONARDO WEB DI MANTA.</t>
  </si>
  <si>
    <t>Z242AEF2BC</t>
  </si>
  <si>
    <t>LEONARDO WEB</t>
  </si>
  <si>
    <t>05/10/2020</t>
  </si>
  <si>
    <t>11/10/2020</t>
  </si>
  <si>
    <t>25/P</t>
  </si>
  <si>
    <t>07/09/2020</t>
  </si>
  <si>
    <t>AFFIDAMENTO INCARICO ALLA DITTA F.LLI PASCHETTO ESCAVAZIONI PER RAPPEZZATURA ASFALTI  ZONA FEUGIORNO-CROSASSO. CIG Z3C2A0FF79</t>
  </si>
  <si>
    <t>Z3C2A0FF79</t>
  </si>
  <si>
    <t>08/09/2020</t>
  </si>
  <si>
    <t>PASCHETTO F.LLI SNC</t>
  </si>
  <si>
    <t>07713780018</t>
  </si>
  <si>
    <t>08/10/2020</t>
  </si>
  <si>
    <t>26/P</t>
  </si>
  <si>
    <t>ASFALTATURASTRADE SUL TERRITORIO DEL COMUNE DI PRAMOLLO - AFFIDAMENTO LAVORI COMPLEMENTARI ED AFFIDAMENTO DEI LAVORI ALLA DITTA  PASCHETTO F.LLI S.N.C. DI PASCHETTO ROBERTO E C. cig. ZD62673291</t>
  </si>
  <si>
    <t>ZD62673291</t>
  </si>
  <si>
    <t>27/P</t>
  </si>
  <si>
    <t>rimozione trasporto e smaltimento pavimenti in legno edificio ex scuola elementare</t>
  </si>
  <si>
    <t>Z0D2C766B6</t>
  </si>
  <si>
    <t>10/09/2020</t>
  </si>
  <si>
    <t>03/08/2020</t>
  </si>
  <si>
    <t>030/20</t>
  </si>
  <si>
    <t>09/07/2020</t>
  </si>
  <si>
    <t>DETERMINA A CONTRARRE AI SENSI DELL'ART. 36 COMMA 2 LETTERA A) DEL D. LGS. 50/2016 PER L'AFFIDAMENTO INCARICO PER REDAZIONE ELABORATI PROGETTUALI PER INTERVENTI DI CONSOLIDAMENTO DEL RIVO DI MEZZO PRESSO LA S.C. PER BORGATA RUATA A VALLE DI BORGATA ALLIER</t>
  </si>
  <si>
    <t>Z9E2A19E40</t>
  </si>
  <si>
    <t>13/07/2020</t>
  </si>
  <si>
    <t>STUDIO TECNICO FORESTALE  DOTT. BERTEA- CLAPIER-CLAUCO</t>
  </si>
  <si>
    <t>05776450016</t>
  </si>
  <si>
    <t>09/08/2020</t>
  </si>
  <si>
    <t>12/06/2020</t>
  </si>
  <si>
    <t>302080048507</t>
  </si>
  <si>
    <t>19/05/2020</t>
  </si>
  <si>
    <t>RIF. FATTURA: 7X2001014965 - CONTRATTO: 888010962835 - BIM.: 2° / 2020</t>
  </si>
  <si>
    <t>Z1F29F9A9C</t>
  </si>
  <si>
    <t>22/05/2020</t>
  </si>
  <si>
    <t>TELECOM</t>
  </si>
  <si>
    <t>00471850016</t>
  </si>
  <si>
    <t>21/06/2020</t>
  </si>
  <si>
    <t>TOTALE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</si>
</sst>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4.2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4.2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4.2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7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4.2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4.2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4.2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4.2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4.2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4.2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4.2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(G25)</f>
        <v>117902.29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(AC25)</f>
        <v>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4.25">
      <c r="A11" s="108">
        <v>2020</v>
      </c>
      <c r="B11" s="108">
        <v>99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16604.94</v>
      </c>
      <c r="H11" s="112">
        <v>2994.33</v>
      </c>
      <c r="I11" s="143" t="s">
        <v>119</v>
      </c>
      <c r="J11" s="112">
        <f>IF(I11="SI",G11-H11,G11)</f>
        <v>13610.609999999999</v>
      </c>
      <c r="K11" s="298" t="s">
        <v>120</v>
      </c>
      <c r="L11" s="108">
        <v>2020</v>
      </c>
      <c r="M11" s="108">
        <v>2022</v>
      </c>
      <c r="N11" s="109" t="s">
        <v>121</v>
      </c>
      <c r="O11" s="111" t="s">
        <v>122</v>
      </c>
      <c r="P11" s="109" t="s">
        <v>123</v>
      </c>
      <c r="Q11" s="109" t="s">
        <v>124</v>
      </c>
      <c r="R11" s="108" t="s">
        <v>125</v>
      </c>
      <c r="S11" s="111" t="s">
        <v>125</v>
      </c>
      <c r="T11" s="108">
        <v>2080101</v>
      </c>
      <c r="U11" s="108">
        <v>8230</v>
      </c>
      <c r="V11" s="108">
        <v>25</v>
      </c>
      <c r="W11" s="108">
        <v>13</v>
      </c>
      <c r="X11" s="113">
        <v>2019</v>
      </c>
      <c r="Y11" s="113">
        <v>510</v>
      </c>
      <c r="Z11" s="113">
        <v>0</v>
      </c>
      <c r="AA11" s="114" t="s">
        <v>126</v>
      </c>
      <c r="AB11" s="109" t="s">
        <v>127</v>
      </c>
      <c r="AC11" s="107">
        <f>IF(O11=O10,0,1)</f>
        <v>1</v>
      </c>
    </row>
    <row r="12" spans="1:29" ht="14.25">
      <c r="A12" s="108">
        <v>2020</v>
      </c>
      <c r="B12" s="108">
        <v>126</v>
      </c>
      <c r="C12" s="109" t="s">
        <v>128</v>
      </c>
      <c r="D12" s="297" t="s">
        <v>129</v>
      </c>
      <c r="E12" s="109" t="s">
        <v>130</v>
      </c>
      <c r="F12" s="111" t="s">
        <v>131</v>
      </c>
      <c r="G12" s="112">
        <v>926.68</v>
      </c>
      <c r="H12" s="112">
        <v>167.11</v>
      </c>
      <c r="I12" s="143" t="s">
        <v>119</v>
      </c>
      <c r="J12" s="112">
        <f>IF(I12="SI",G12-H12,G12)</f>
        <v>759.5699999999999</v>
      </c>
      <c r="K12" s="298" t="s">
        <v>120</v>
      </c>
      <c r="L12" s="108">
        <v>2020</v>
      </c>
      <c r="M12" s="108">
        <v>2376</v>
      </c>
      <c r="N12" s="109" t="s">
        <v>130</v>
      </c>
      <c r="O12" s="111" t="s">
        <v>122</v>
      </c>
      <c r="P12" s="109" t="s">
        <v>123</v>
      </c>
      <c r="Q12" s="109" t="s">
        <v>124</v>
      </c>
      <c r="R12" s="108" t="s">
        <v>125</v>
      </c>
      <c r="S12" s="111" t="s">
        <v>125</v>
      </c>
      <c r="T12" s="108">
        <v>2080101</v>
      </c>
      <c r="U12" s="108">
        <v>8230</v>
      </c>
      <c r="V12" s="108">
        <v>25</v>
      </c>
      <c r="W12" s="108">
        <v>13</v>
      </c>
      <c r="X12" s="113">
        <v>2019</v>
      </c>
      <c r="Y12" s="113">
        <v>511</v>
      </c>
      <c r="Z12" s="113">
        <v>0</v>
      </c>
      <c r="AA12" s="114" t="s">
        <v>126</v>
      </c>
      <c r="AB12" s="109" t="s">
        <v>132</v>
      </c>
      <c r="AC12" s="107">
        <f>IF(O12=O11,0,1)</f>
        <v>0</v>
      </c>
    </row>
    <row r="13" spans="1:29" ht="14.25">
      <c r="A13" s="108">
        <v>2020</v>
      </c>
      <c r="B13" s="108">
        <v>124</v>
      </c>
      <c r="C13" s="109" t="s">
        <v>130</v>
      </c>
      <c r="D13" s="297" t="s">
        <v>133</v>
      </c>
      <c r="E13" s="109" t="s">
        <v>134</v>
      </c>
      <c r="F13" s="111" t="s">
        <v>135</v>
      </c>
      <c r="G13" s="112">
        <v>32214.63</v>
      </c>
      <c r="H13" s="112">
        <v>5809.19</v>
      </c>
      <c r="I13" s="143" t="s">
        <v>119</v>
      </c>
      <c r="J13" s="112">
        <f>IF(I13="SI",G13-H13,G13)</f>
        <v>26405.440000000002</v>
      </c>
      <c r="K13" s="298" t="s">
        <v>136</v>
      </c>
      <c r="L13" s="108">
        <v>2020</v>
      </c>
      <c r="M13" s="108">
        <v>2271</v>
      </c>
      <c r="N13" s="109" t="s">
        <v>137</v>
      </c>
      <c r="O13" s="111" t="s">
        <v>138</v>
      </c>
      <c r="P13" s="109" t="s">
        <v>139</v>
      </c>
      <c r="Q13" s="109" t="s">
        <v>139</v>
      </c>
      <c r="R13" s="108" t="s">
        <v>125</v>
      </c>
      <c r="S13" s="111" t="s">
        <v>125</v>
      </c>
      <c r="T13" s="108">
        <v>2090401</v>
      </c>
      <c r="U13" s="108">
        <v>8830</v>
      </c>
      <c r="V13" s="108">
        <v>10</v>
      </c>
      <c r="W13" s="108">
        <v>1</v>
      </c>
      <c r="X13" s="113">
        <v>2020</v>
      </c>
      <c r="Y13" s="113">
        <v>142</v>
      </c>
      <c r="Z13" s="113">
        <v>0</v>
      </c>
      <c r="AA13" s="114" t="s">
        <v>140</v>
      </c>
      <c r="AB13" s="109" t="s">
        <v>141</v>
      </c>
      <c r="AC13" s="107">
        <f>IF(O13=O12,0,1)</f>
        <v>1</v>
      </c>
    </row>
    <row r="14" spans="1:29" ht="14.25">
      <c r="A14" s="108">
        <v>2020</v>
      </c>
      <c r="B14" s="108">
        <v>124</v>
      </c>
      <c r="C14" s="109" t="s">
        <v>130</v>
      </c>
      <c r="D14" s="297" t="s">
        <v>133</v>
      </c>
      <c r="E14" s="109" t="s">
        <v>134</v>
      </c>
      <c r="F14" s="111" t="s">
        <v>135</v>
      </c>
      <c r="G14" s="112">
        <v>9760</v>
      </c>
      <c r="H14" s="112">
        <v>1760</v>
      </c>
      <c r="I14" s="143" t="s">
        <v>119</v>
      </c>
      <c r="J14" s="112">
        <f>IF(I14="SI",G14-H14,G14)</f>
        <v>8000</v>
      </c>
      <c r="K14" s="298" t="s">
        <v>136</v>
      </c>
      <c r="L14" s="108">
        <v>2020</v>
      </c>
      <c r="M14" s="108">
        <v>2271</v>
      </c>
      <c r="N14" s="109" t="s">
        <v>137</v>
      </c>
      <c r="O14" s="111" t="s">
        <v>138</v>
      </c>
      <c r="P14" s="109" t="s">
        <v>139</v>
      </c>
      <c r="Q14" s="109" t="s">
        <v>139</v>
      </c>
      <c r="R14" s="108" t="s">
        <v>125</v>
      </c>
      <c r="S14" s="111" t="s">
        <v>125</v>
      </c>
      <c r="T14" s="108">
        <v>2090401</v>
      </c>
      <c r="U14" s="108">
        <v>8830</v>
      </c>
      <c r="V14" s="108">
        <v>10</v>
      </c>
      <c r="W14" s="108">
        <v>1</v>
      </c>
      <c r="X14" s="113">
        <v>2020</v>
      </c>
      <c r="Y14" s="113">
        <v>142</v>
      </c>
      <c r="Z14" s="113">
        <v>0</v>
      </c>
      <c r="AA14" s="114" t="s">
        <v>142</v>
      </c>
      <c r="AB14" s="109" t="s">
        <v>141</v>
      </c>
      <c r="AC14" s="107">
        <f>IF(O14=O13,0,1)</f>
        <v>0</v>
      </c>
    </row>
    <row r="15" spans="1:29" ht="14.25">
      <c r="A15" s="108">
        <v>2020</v>
      </c>
      <c r="B15" s="108">
        <v>124</v>
      </c>
      <c r="C15" s="109" t="s">
        <v>130</v>
      </c>
      <c r="D15" s="297" t="s">
        <v>133</v>
      </c>
      <c r="E15" s="109" t="s">
        <v>134</v>
      </c>
      <c r="F15" s="111" t="s">
        <v>135</v>
      </c>
      <c r="G15" s="112">
        <v>25000</v>
      </c>
      <c r="H15" s="112">
        <v>4508.2</v>
      </c>
      <c r="I15" s="143" t="s">
        <v>119</v>
      </c>
      <c r="J15" s="112">
        <f>IF(I15="SI",G15-H15,G15)</f>
        <v>20491.8</v>
      </c>
      <c r="K15" s="298" t="s">
        <v>136</v>
      </c>
      <c r="L15" s="108">
        <v>2020</v>
      </c>
      <c r="M15" s="108">
        <v>2271</v>
      </c>
      <c r="N15" s="109" t="s">
        <v>137</v>
      </c>
      <c r="O15" s="111" t="s">
        <v>138</v>
      </c>
      <c r="P15" s="109" t="s">
        <v>139</v>
      </c>
      <c r="Q15" s="109" t="s">
        <v>139</v>
      </c>
      <c r="R15" s="108" t="s">
        <v>125</v>
      </c>
      <c r="S15" s="111" t="s">
        <v>125</v>
      </c>
      <c r="T15" s="108">
        <v>2090401</v>
      </c>
      <c r="U15" s="108">
        <v>8830</v>
      </c>
      <c r="V15" s="108">
        <v>10</v>
      </c>
      <c r="W15" s="108">
        <v>1</v>
      </c>
      <c r="X15" s="113">
        <v>2020</v>
      </c>
      <c r="Y15" s="113">
        <v>142</v>
      </c>
      <c r="Z15" s="113">
        <v>0</v>
      </c>
      <c r="AA15" s="114" t="s">
        <v>143</v>
      </c>
      <c r="AB15" s="109" t="s">
        <v>141</v>
      </c>
      <c r="AC15" s="107">
        <f>IF(O15=O14,0,1)</f>
        <v>0</v>
      </c>
    </row>
    <row r="16" spans="1:29" ht="14.25">
      <c r="A16" s="108">
        <v>2020</v>
      </c>
      <c r="B16" s="108">
        <v>143</v>
      </c>
      <c r="C16" s="109" t="s">
        <v>144</v>
      </c>
      <c r="D16" s="297" t="s">
        <v>145</v>
      </c>
      <c r="E16" s="109" t="s">
        <v>146</v>
      </c>
      <c r="F16" s="111" t="s">
        <v>147</v>
      </c>
      <c r="G16" s="112">
        <v>18121.62</v>
      </c>
      <c r="H16" s="112">
        <v>3267.83</v>
      </c>
      <c r="I16" s="143" t="s">
        <v>119</v>
      </c>
      <c r="J16" s="112">
        <f>IF(I16="SI",G16-H16,G16)</f>
        <v>14853.789999999999</v>
      </c>
      <c r="K16" s="298" t="s">
        <v>148</v>
      </c>
      <c r="L16" s="108">
        <v>2020</v>
      </c>
      <c r="M16" s="108">
        <v>2664</v>
      </c>
      <c r="N16" s="109" t="s">
        <v>149</v>
      </c>
      <c r="O16" s="111" t="s">
        <v>150</v>
      </c>
      <c r="P16" s="109" t="s">
        <v>151</v>
      </c>
      <c r="Q16" s="109" t="s">
        <v>151</v>
      </c>
      <c r="R16" s="108" t="s">
        <v>125</v>
      </c>
      <c r="S16" s="111" t="s">
        <v>125</v>
      </c>
      <c r="T16" s="108">
        <v>2080101</v>
      </c>
      <c r="U16" s="108">
        <v>8230</v>
      </c>
      <c r="V16" s="108">
        <v>10</v>
      </c>
      <c r="W16" s="108">
        <v>1</v>
      </c>
      <c r="X16" s="113">
        <v>2020</v>
      </c>
      <c r="Y16" s="113">
        <v>149</v>
      </c>
      <c r="Z16" s="113">
        <v>0</v>
      </c>
      <c r="AA16" s="114" t="s">
        <v>152</v>
      </c>
      <c r="AB16" s="109" t="s">
        <v>153</v>
      </c>
      <c r="AC16" s="107">
        <f>IF(O16=O15,0,1)</f>
        <v>1</v>
      </c>
    </row>
    <row r="17" spans="1:29" ht="14.25">
      <c r="A17" s="108">
        <v>2020</v>
      </c>
      <c r="B17" s="108">
        <v>144</v>
      </c>
      <c r="C17" s="109" t="s">
        <v>144</v>
      </c>
      <c r="D17" s="297" t="s">
        <v>154</v>
      </c>
      <c r="E17" s="109" t="s">
        <v>146</v>
      </c>
      <c r="F17" s="111" t="s">
        <v>147</v>
      </c>
      <c r="G17" s="112">
        <v>10139.8</v>
      </c>
      <c r="H17" s="112">
        <v>1828.49</v>
      </c>
      <c r="I17" s="143" t="s">
        <v>119</v>
      </c>
      <c r="J17" s="112">
        <f>IF(I17="SI",G17-H17,G17)</f>
        <v>8311.31</v>
      </c>
      <c r="K17" s="298" t="s">
        <v>155</v>
      </c>
      <c r="L17" s="108">
        <v>2020</v>
      </c>
      <c r="M17" s="108">
        <v>2663</v>
      </c>
      <c r="N17" s="109" t="s">
        <v>149</v>
      </c>
      <c r="O17" s="111" t="s">
        <v>150</v>
      </c>
      <c r="P17" s="109" t="s">
        <v>151</v>
      </c>
      <c r="Q17" s="109" t="s">
        <v>151</v>
      </c>
      <c r="R17" s="108" t="s">
        <v>125</v>
      </c>
      <c r="S17" s="111" t="s">
        <v>125</v>
      </c>
      <c r="T17" s="108">
        <v>2080101</v>
      </c>
      <c r="U17" s="108">
        <v>8230</v>
      </c>
      <c r="V17" s="108">
        <v>10</v>
      </c>
      <c r="W17" s="108">
        <v>2</v>
      </c>
      <c r="X17" s="113">
        <v>2020</v>
      </c>
      <c r="Y17" s="113">
        <v>150</v>
      </c>
      <c r="Z17" s="113">
        <v>0</v>
      </c>
      <c r="AA17" s="114" t="s">
        <v>152</v>
      </c>
      <c r="AB17" s="109" t="s">
        <v>153</v>
      </c>
      <c r="AC17" s="107">
        <f>IF(O17=O16,0,1)</f>
        <v>0</v>
      </c>
    </row>
    <row r="18" spans="1:29" ht="14.25">
      <c r="A18" s="108">
        <v>2020</v>
      </c>
      <c r="B18" s="108">
        <v>142</v>
      </c>
      <c r="C18" s="109" t="s">
        <v>156</v>
      </c>
      <c r="D18" s="297" t="s">
        <v>157</v>
      </c>
      <c r="E18" s="109" t="s">
        <v>158</v>
      </c>
      <c r="F18" s="111" t="s">
        <v>159</v>
      </c>
      <c r="G18" s="112">
        <v>488</v>
      </c>
      <c r="H18" s="112">
        <v>88</v>
      </c>
      <c r="I18" s="143" t="s">
        <v>119</v>
      </c>
      <c r="J18" s="112">
        <f>IF(I18="SI",G18-H18,G18)</f>
        <v>400</v>
      </c>
      <c r="K18" s="298" t="s">
        <v>160</v>
      </c>
      <c r="L18" s="108">
        <v>2020</v>
      </c>
      <c r="M18" s="108">
        <v>2654</v>
      </c>
      <c r="N18" s="109" t="s">
        <v>156</v>
      </c>
      <c r="O18" s="111" t="s">
        <v>161</v>
      </c>
      <c r="P18" s="109" t="s">
        <v>139</v>
      </c>
      <c r="Q18" s="109" t="s">
        <v>139</v>
      </c>
      <c r="R18" s="108" t="s">
        <v>125</v>
      </c>
      <c r="S18" s="111" t="s">
        <v>125</v>
      </c>
      <c r="T18" s="108">
        <v>1010203</v>
      </c>
      <c r="U18" s="108">
        <v>140</v>
      </c>
      <c r="V18" s="108">
        <v>10</v>
      </c>
      <c r="W18" s="108">
        <v>7</v>
      </c>
      <c r="X18" s="113">
        <v>2020</v>
      </c>
      <c r="Y18" s="113">
        <v>405</v>
      </c>
      <c r="Z18" s="113">
        <v>0</v>
      </c>
      <c r="AA18" s="114" t="s">
        <v>162</v>
      </c>
      <c r="AB18" s="109" t="s">
        <v>163</v>
      </c>
      <c r="AC18" s="107">
        <f>IF(O18=O17,0,1)</f>
        <v>1</v>
      </c>
    </row>
    <row r="19" spans="1:29" ht="14.25">
      <c r="A19" s="108">
        <v>2020</v>
      </c>
      <c r="B19" s="108">
        <v>139</v>
      </c>
      <c r="C19" s="109" t="s">
        <v>156</v>
      </c>
      <c r="D19" s="297" t="s">
        <v>164</v>
      </c>
      <c r="E19" s="109" t="s">
        <v>165</v>
      </c>
      <c r="F19" s="111" t="s">
        <v>166</v>
      </c>
      <c r="G19" s="112">
        <v>634.4</v>
      </c>
      <c r="H19" s="112">
        <v>114.4</v>
      </c>
      <c r="I19" s="143" t="s">
        <v>119</v>
      </c>
      <c r="J19" s="112">
        <f>IF(I19="SI",G19-H19,G19)</f>
        <v>520</v>
      </c>
      <c r="K19" s="298" t="s">
        <v>167</v>
      </c>
      <c r="L19" s="108">
        <v>2020</v>
      </c>
      <c r="M19" s="108">
        <v>2597</v>
      </c>
      <c r="N19" s="109" t="s">
        <v>168</v>
      </c>
      <c r="O19" s="111" t="s">
        <v>169</v>
      </c>
      <c r="P19" s="109" t="s">
        <v>170</v>
      </c>
      <c r="Q19" s="109" t="s">
        <v>170</v>
      </c>
      <c r="R19" s="108" t="s">
        <v>125</v>
      </c>
      <c r="S19" s="111" t="s">
        <v>125</v>
      </c>
      <c r="T19" s="108">
        <v>2080101</v>
      </c>
      <c r="U19" s="108">
        <v>8230</v>
      </c>
      <c r="V19" s="108">
        <v>10</v>
      </c>
      <c r="W19" s="108">
        <v>1</v>
      </c>
      <c r="X19" s="113">
        <v>2019</v>
      </c>
      <c r="Y19" s="113">
        <v>344</v>
      </c>
      <c r="Z19" s="113">
        <v>0</v>
      </c>
      <c r="AA19" s="114" t="s">
        <v>126</v>
      </c>
      <c r="AB19" s="109" t="s">
        <v>171</v>
      </c>
      <c r="AC19" s="107">
        <f>IF(O19=O18,0,1)</f>
        <v>1</v>
      </c>
    </row>
    <row r="20" spans="1:29" ht="14.25">
      <c r="A20" s="108">
        <v>2020</v>
      </c>
      <c r="B20" s="108">
        <v>140</v>
      </c>
      <c r="C20" s="109" t="s">
        <v>156</v>
      </c>
      <c r="D20" s="297" t="s">
        <v>172</v>
      </c>
      <c r="E20" s="109" t="s">
        <v>165</v>
      </c>
      <c r="F20" s="111" t="s">
        <v>173</v>
      </c>
      <c r="G20" s="112">
        <v>231.8</v>
      </c>
      <c r="H20" s="112">
        <v>41.8</v>
      </c>
      <c r="I20" s="143" t="s">
        <v>119</v>
      </c>
      <c r="J20" s="112">
        <f>IF(I20="SI",G20-H20,G20)</f>
        <v>190</v>
      </c>
      <c r="K20" s="298" t="s">
        <v>174</v>
      </c>
      <c r="L20" s="108">
        <v>2020</v>
      </c>
      <c r="M20" s="108">
        <v>2596</v>
      </c>
      <c r="N20" s="109" t="s">
        <v>168</v>
      </c>
      <c r="O20" s="111" t="s">
        <v>169</v>
      </c>
      <c r="P20" s="109" t="s">
        <v>170</v>
      </c>
      <c r="Q20" s="109" t="s">
        <v>170</v>
      </c>
      <c r="R20" s="108" t="s">
        <v>125</v>
      </c>
      <c r="S20" s="111" t="s">
        <v>125</v>
      </c>
      <c r="T20" s="108">
        <v>2080101</v>
      </c>
      <c r="U20" s="108">
        <v>8230</v>
      </c>
      <c r="V20" s="108">
        <v>10</v>
      </c>
      <c r="W20" s="108">
        <v>1</v>
      </c>
      <c r="X20" s="113">
        <v>2019</v>
      </c>
      <c r="Y20" s="113">
        <v>339</v>
      </c>
      <c r="Z20" s="113">
        <v>0</v>
      </c>
      <c r="AA20" s="114" t="s">
        <v>126</v>
      </c>
      <c r="AB20" s="109" t="s">
        <v>171</v>
      </c>
      <c r="AC20" s="107">
        <f>IF(O20=O19,0,1)</f>
        <v>0</v>
      </c>
    </row>
    <row r="21" spans="1:29" ht="14.25">
      <c r="A21" s="108">
        <v>2020</v>
      </c>
      <c r="B21" s="108">
        <v>141</v>
      </c>
      <c r="C21" s="109" t="s">
        <v>156</v>
      </c>
      <c r="D21" s="297" t="s">
        <v>175</v>
      </c>
      <c r="E21" s="109" t="s">
        <v>165</v>
      </c>
      <c r="F21" s="111" t="s">
        <v>176</v>
      </c>
      <c r="G21" s="112">
        <v>976</v>
      </c>
      <c r="H21" s="112">
        <v>176</v>
      </c>
      <c r="I21" s="143" t="s">
        <v>119</v>
      </c>
      <c r="J21" s="112">
        <f>IF(I21="SI",G21-H21,G21)</f>
        <v>800</v>
      </c>
      <c r="K21" s="298" t="s">
        <v>177</v>
      </c>
      <c r="L21" s="108">
        <v>2020</v>
      </c>
      <c r="M21" s="108">
        <v>2614</v>
      </c>
      <c r="N21" s="109" t="s">
        <v>178</v>
      </c>
      <c r="O21" s="111" t="s">
        <v>169</v>
      </c>
      <c r="P21" s="109" t="s">
        <v>170</v>
      </c>
      <c r="Q21" s="109" t="s">
        <v>170</v>
      </c>
      <c r="R21" s="108" t="s">
        <v>125</v>
      </c>
      <c r="S21" s="111" t="s">
        <v>125</v>
      </c>
      <c r="T21" s="108">
        <v>2090101</v>
      </c>
      <c r="U21" s="108">
        <v>8530</v>
      </c>
      <c r="V21" s="108">
        <v>30</v>
      </c>
      <c r="W21" s="108">
        <v>1</v>
      </c>
      <c r="X21" s="113">
        <v>2019</v>
      </c>
      <c r="Y21" s="113">
        <v>512</v>
      </c>
      <c r="Z21" s="113">
        <v>0</v>
      </c>
      <c r="AA21" s="114" t="s">
        <v>126</v>
      </c>
      <c r="AB21" s="109" t="s">
        <v>171</v>
      </c>
      <c r="AC21" s="107">
        <f>IF(O21=O20,0,1)</f>
        <v>0</v>
      </c>
    </row>
    <row r="22" spans="1:29" ht="14.25">
      <c r="A22" s="108">
        <v>2020</v>
      </c>
      <c r="B22" s="108">
        <v>122</v>
      </c>
      <c r="C22" s="109" t="s">
        <v>179</v>
      </c>
      <c r="D22" s="297" t="s">
        <v>180</v>
      </c>
      <c r="E22" s="109" t="s">
        <v>181</v>
      </c>
      <c r="F22" s="111" t="s">
        <v>182</v>
      </c>
      <c r="G22" s="112">
        <v>2815.22</v>
      </c>
      <c r="H22" s="112">
        <v>507.66</v>
      </c>
      <c r="I22" s="143" t="s">
        <v>119</v>
      </c>
      <c r="J22" s="112">
        <f>IF(I22="SI",G22-H22,G22)</f>
        <v>2307.56</v>
      </c>
      <c r="K22" s="298" t="s">
        <v>183</v>
      </c>
      <c r="L22" s="108">
        <v>2020</v>
      </c>
      <c r="M22" s="108">
        <v>2150</v>
      </c>
      <c r="N22" s="109" t="s">
        <v>184</v>
      </c>
      <c r="O22" s="111" t="s">
        <v>185</v>
      </c>
      <c r="P22" s="109" t="s">
        <v>186</v>
      </c>
      <c r="Q22" s="109" t="s">
        <v>139</v>
      </c>
      <c r="R22" s="108" t="s">
        <v>125</v>
      </c>
      <c r="S22" s="111" t="s">
        <v>125</v>
      </c>
      <c r="T22" s="108">
        <v>2090401</v>
      </c>
      <c r="U22" s="108">
        <v>8830</v>
      </c>
      <c r="V22" s="108">
        <v>10</v>
      </c>
      <c r="W22" s="108">
        <v>1</v>
      </c>
      <c r="X22" s="113">
        <v>2019</v>
      </c>
      <c r="Y22" s="113">
        <v>348</v>
      </c>
      <c r="Z22" s="113">
        <v>0</v>
      </c>
      <c r="AA22" s="114" t="s">
        <v>142</v>
      </c>
      <c r="AB22" s="109" t="s">
        <v>187</v>
      </c>
      <c r="AC22" s="107">
        <f>IF(O22=O21,0,1)</f>
        <v>1</v>
      </c>
    </row>
    <row r="23" spans="1:29" ht="14.25">
      <c r="A23" s="108">
        <v>2020</v>
      </c>
      <c r="B23" s="108">
        <v>97</v>
      </c>
      <c r="C23" s="109" t="s">
        <v>188</v>
      </c>
      <c r="D23" s="297" t="s">
        <v>189</v>
      </c>
      <c r="E23" s="109" t="s">
        <v>190</v>
      </c>
      <c r="F23" s="111" t="s">
        <v>191</v>
      </c>
      <c r="G23" s="112">
        <v>-10.8</v>
      </c>
      <c r="H23" s="112">
        <v>0</v>
      </c>
      <c r="I23" s="143" t="s">
        <v>119</v>
      </c>
      <c r="J23" s="112">
        <f>IF(I23="SI",G23-H23,G23)</f>
        <v>-10.8</v>
      </c>
      <c r="K23" s="298" t="s">
        <v>192</v>
      </c>
      <c r="L23" s="108">
        <v>2020</v>
      </c>
      <c r="M23" s="108">
        <v>1815</v>
      </c>
      <c r="N23" s="109" t="s">
        <v>193</v>
      </c>
      <c r="O23" s="111" t="s">
        <v>194</v>
      </c>
      <c r="P23" s="109" t="s">
        <v>195</v>
      </c>
      <c r="Q23" s="109" t="s">
        <v>195</v>
      </c>
      <c r="R23" s="108" t="s">
        <v>125</v>
      </c>
      <c r="S23" s="111" t="s">
        <v>125</v>
      </c>
      <c r="T23" s="108">
        <v>1010203</v>
      </c>
      <c r="U23" s="108">
        <v>140</v>
      </c>
      <c r="V23" s="108">
        <v>10</v>
      </c>
      <c r="W23" s="108">
        <v>3</v>
      </c>
      <c r="X23" s="113">
        <v>2020</v>
      </c>
      <c r="Y23" s="113">
        <v>54</v>
      </c>
      <c r="Z23" s="113">
        <v>0</v>
      </c>
      <c r="AA23" s="114" t="s">
        <v>139</v>
      </c>
      <c r="AB23" s="109" t="s">
        <v>196</v>
      </c>
      <c r="AC23" s="107">
        <f>IF(O23=O22,0,1)</f>
        <v>1</v>
      </c>
    </row>
    <row r="24" spans="1:28" ht="14.25">
      <c r="A24" s="108"/>
      <c r="B24" s="108"/>
      <c r="C24" s="109"/>
      <c r="D24" s="297"/>
      <c r="E24" s="109"/>
      <c r="F24" s="299"/>
      <c r="G24" s="300"/>
      <c r="H24" s="112"/>
      <c r="I24" s="143"/>
      <c r="J24" s="112"/>
      <c r="K24" s="298"/>
      <c r="L24" s="108"/>
      <c r="M24" s="108"/>
      <c r="N24" s="109"/>
      <c r="O24" s="111"/>
      <c r="P24" s="109"/>
      <c r="Q24" s="109"/>
      <c r="R24" s="108"/>
      <c r="S24" s="111"/>
      <c r="T24" s="108"/>
      <c r="U24" s="108"/>
      <c r="V24" s="108"/>
      <c r="W24" s="108"/>
      <c r="X24" s="113"/>
      <c r="Y24" s="113"/>
      <c r="Z24" s="113"/>
      <c r="AA24" s="114"/>
      <c r="AB24" s="109"/>
    </row>
    <row r="25" spans="1:29" ht="14.25">
      <c r="A25" s="108"/>
      <c r="B25" s="108"/>
      <c r="C25" s="109"/>
      <c r="D25" s="297"/>
      <c r="E25" s="109"/>
      <c r="F25" s="301" t="s">
        <v>197</v>
      </c>
      <c r="G25" s="302">
        <f>SUM(G11:G23)</f>
        <v>117902.29</v>
      </c>
      <c r="H25" s="112"/>
      <c r="I25" s="143"/>
      <c r="J25" s="112"/>
      <c r="K25" s="298"/>
      <c r="L25" s="108"/>
      <c r="M25" s="108"/>
      <c r="N25" s="109"/>
      <c r="O25" s="111"/>
      <c r="P25" s="109"/>
      <c r="Q25" s="109"/>
      <c r="R25" s="108"/>
      <c r="S25" s="111"/>
      <c r="T25" s="108"/>
      <c r="U25" s="108"/>
      <c r="V25" s="108"/>
      <c r="W25" s="108"/>
      <c r="X25" s="113"/>
      <c r="Y25" s="113"/>
      <c r="Z25" s="113"/>
      <c r="AA25" s="114"/>
      <c r="AB25" s="109"/>
      <c r="AC25" s="107">
        <f>SUM(AC11:AC23)</f>
        <v>7</v>
      </c>
    </row>
    <row r="26" spans="3:28" ht="14.2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4.2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4.2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4.2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4.2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4.2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4.2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4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4.2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4.2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4.2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4.2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2021-02-22T09:02:48Z</dcterms:modified>
  <cp:category/>
  <cp:version/>
  <cp:contentType/>
  <cp:contentStatus/>
</cp:coreProperties>
</file>